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analizacja" sheetId="1" r:id="rId1"/>
  </sheets>
  <definedNames/>
  <calcPr fullCalcOnLoad="1" fullPrecision="0"/>
</workbook>
</file>

<file path=xl/sharedStrings.xml><?xml version="1.0" encoding="utf-8"?>
<sst xmlns="http://schemas.openxmlformats.org/spreadsheetml/2006/main" count="227" uniqueCount="102">
  <si>
    <t>Opis robót</t>
  </si>
  <si>
    <t>Ilość</t>
  </si>
  <si>
    <t>J.m.</t>
  </si>
  <si>
    <t>Cena jednostkowa netto</t>
  </si>
  <si>
    <t>Wartość netto               (6x7)</t>
  </si>
  <si>
    <t>m2</t>
  </si>
  <si>
    <t>Podatek</t>
  </si>
  <si>
    <t>kwota               (8x9)</t>
  </si>
  <si>
    <t>mb</t>
  </si>
  <si>
    <t>m3</t>
  </si>
  <si>
    <t>Numer specyfikacji</t>
  </si>
  <si>
    <t>Przedmiar robót</t>
  </si>
  <si>
    <t>do SIWZ</t>
  </si>
  <si>
    <t>Załącznik Nr 4 cz. 2</t>
  </si>
  <si>
    <t>Numer  
pozycji
przedmiaru</t>
  </si>
  <si>
    <t>stawka 23%</t>
  </si>
  <si>
    <t>szt.</t>
  </si>
  <si>
    <t>Dział 1. ROBOTY ZIEMNE</t>
  </si>
  <si>
    <t>1 d.1</t>
  </si>
  <si>
    <t>S-01.01.01</t>
  </si>
  <si>
    <t>45100000-8</t>
  </si>
  <si>
    <t>km</t>
  </si>
  <si>
    <t>2 d.1</t>
  </si>
  <si>
    <t>45232410-9</t>
  </si>
  <si>
    <t>S-02.01.01</t>
  </si>
  <si>
    <t>45111200-0</t>
  </si>
  <si>
    <t>4 d.1</t>
  </si>
  <si>
    <t>45111230-9</t>
  </si>
  <si>
    <t>6 d.1</t>
  </si>
  <si>
    <t>S-06.01.02</t>
  </si>
  <si>
    <t>7 d.1</t>
  </si>
  <si>
    <t>S-06.01.03</t>
  </si>
  <si>
    <t>45232421-9</t>
  </si>
  <si>
    <t>8 d.1</t>
  </si>
  <si>
    <t>9 d.1</t>
  </si>
  <si>
    <t>RAZEM DZIAŁ 1.</t>
  </si>
  <si>
    <t xml:space="preserve">Dział 2. ROBOTY INSTALACYJNE </t>
  </si>
  <si>
    <t>1 d.2</t>
  </si>
  <si>
    <t>45232440-8</t>
  </si>
  <si>
    <t>2 d.2</t>
  </si>
  <si>
    <t>3 d.2</t>
  </si>
  <si>
    <t>S-04.01.02</t>
  </si>
  <si>
    <t>4 d.2</t>
  </si>
  <si>
    <t>5 d.2</t>
  </si>
  <si>
    <t>S-03.01.01</t>
  </si>
  <si>
    <t>6 d.2</t>
  </si>
  <si>
    <t>7 d.2</t>
  </si>
  <si>
    <t>kpl</t>
  </si>
  <si>
    <t>RAZEM DZIAŁ 2.</t>
  </si>
  <si>
    <t>Dział 3. ODBUDOWA NAWIERZCHNI</t>
  </si>
  <si>
    <t>1 d.3</t>
  </si>
  <si>
    <t>2 d.3</t>
  </si>
  <si>
    <t>S-05.01.06</t>
  </si>
  <si>
    <t>3 d.3</t>
  </si>
  <si>
    <t>45233142-6</t>
  </si>
  <si>
    <t>RAZEM DZIAŁ 3.</t>
  </si>
  <si>
    <t>Wartość netto*</t>
  </si>
  <si>
    <t>Wartość brutto *</t>
  </si>
  <si>
    <t>Wykucie otworów w ścianach betonowych fundamentowych w celu osadzenia rur ochronnych PCV typu AROT
1szt.</t>
  </si>
  <si>
    <t xml:space="preserve">UWAGA ! </t>
  </si>
  <si>
    <t>3 d.1</t>
  </si>
  <si>
    <t>na wymianę odcinka kanalizacji sanitarnej przed Dyspozytornią.</t>
  </si>
  <si>
    <t>Rozbiórka nawierzchni z kostki brukowej 8 cm 
2,0x3,0=6,00 m2
6,0x1,0=6,00 m2</t>
  </si>
  <si>
    <t>Rozebranie krawężnika drogowego
2,5+1,50 =4,0 mb</t>
  </si>
  <si>
    <t>Uzupełnienie nawierzchni z kostki brukowej 8 cm na piasku z cementem wraz ze spoinowaniem 
2,0x3,0=6,00 m2
6,0x1,0=6,00 m2</t>
  </si>
  <si>
    <t>Uzupełnienie krawężnika drogowego na ławie betonowej B15 
2,5+1,50 =4,0 mb</t>
  </si>
  <si>
    <t>Uzupełnienie krawężnika ogrodowego na zaprawie cementowej wraz ze spoinowaniem
8,0 mb</t>
  </si>
  <si>
    <t>4 d.3</t>
  </si>
  <si>
    <t>5 d.3</t>
  </si>
  <si>
    <t>6 d.3</t>
  </si>
  <si>
    <t>7 d.3</t>
  </si>
  <si>
    <t>8 d.2</t>
  </si>
  <si>
    <t>5 d 1</t>
  </si>
  <si>
    <t>10 d.1</t>
  </si>
  <si>
    <t>11 d.1</t>
  </si>
  <si>
    <t>Wykonanie dokumentacji geodezyjnej powykonawczej wraz z wniesieniem do zasobu.
kpl 1</t>
  </si>
  <si>
    <t xml:space="preserve">Mechaniczna rozbiórka nawierzchni bitumicznej o gr. 11 cm wraz z wywozem materiału z rozbiórki na odl. do 10 km i jego utylizacją
2,5x2,5x2 +3,5x3.5 =24,75 m2
[(2,0+6,0+4,0+10,0+8,0)- (2,5+3,5+2,5)]x1,20 = 25,80 m2
</t>
  </si>
  <si>
    <t>Umocnienie ścian wykopów wraz z rozbiórką palami szalunkowymi (wypraskami) w gruntach suchych, szerokość do 1 m, umocnienie pełne w gruncie kategorii I-IV, głębokość do 3 m.
36x2x2,00 =144 m2</t>
  </si>
  <si>
    <t>Mechaniczne czyszczenie kanalizacji w obiektach przemysłowych, istniejące rurociągi fi 200
10 mb</t>
  </si>
  <si>
    <t xml:space="preserve">Dostawa i osadzenie w ścianach fundamentowych wraz z uszczelnieniem, rur ochronnych  PCV, dwudzielnych  
typ AROT Dn 219 mm, przejścia przez fundament, długość 1 mb
1 szt </t>
  </si>
  <si>
    <t>Dostawa i montaż z zachowaniem spadków:
Kanały z rur typu PCV łączone na wcisk, klasy "S-LITE" Fi 200x5,97 mm
[8,0+6,0+4,0+10,0+8,0]=36 mb</t>
  </si>
  <si>
    <t>Dostawa materiału i wykonanie obsypki kanału i obiektów z materiałów sypkich, grubość 30 cm, ponad wierzch kanału z piasku
36,00x1,00x0,50 = 18,00 m3</t>
  </si>
  <si>
    <t>Roboty pomiarowe, wytyczenie trasy, przy liniowych robatach ziemnych, trasa dróg w terenie równinnym. 
0,036km</t>
  </si>
  <si>
    <t xml:space="preserve">Wymiana studni kanalizacyjnych z dostosowaniem do istniejacych dopływów i odpływów (demontaż starej studni oraz dostawa i montaż nowej).
Studzienki kanalizacyjne systemowe WAVIN, TEGRA Fi 1000 mm, zamknięcie włazem żeliwnym D-400, kineta PE 200 mm, z pierścieniem odciążającym.
2 szt. </t>
  </si>
  <si>
    <t>Wartość                          brutto
 (8+10)</t>
  </si>
  <si>
    <t>Roboty ziemne wykonywane koparkami podsiębiernymi z transportem urobku samochodami samowyaładowczymi na odległość do 1 km wraz z rozplantowaniem na terenie zajezdni, koparka 0,25 m3, kategoria gruntu IV, wykonywane w  drodze  70 % mechanicznie. 
Odcinek S8.2 - S8.1
8,00 x 2,30 x 1,0 x 0,70 = 12,88 m3
Odcinek S8.1 - OS
6,00 x 2,10 x1,0 x 0,70 = 8,82 m3
Odcinek DYS - OS
4,00 x 1,50 x1,0 x 0,70 = 4,20 m3
Odcinek OS - S7
10,00 x 1,85 x1,0 x 0,70 = 12,95m3
Odcinek S7 - S7.3
8,00 x 1,85 x1,0 x 0,70 =10,36 m3</t>
  </si>
  <si>
    <t>Dostawa materiałów i wykonanie podłoża pod kanały i obiekty z materiałów sypkich, grubość 20 cm z piasku
rurociągi:
[8,0+6,0+4,0+10,0+8,0]x1,0x0,20 = 7,20 m3
studzienki i osadnik:
1,2x1,2x0,2 x 3 szt= 0,86 m3</t>
  </si>
  <si>
    <t>Dostawa materiałów i wykonanie podbudowy z kruszyw łamanych, warstwa górna, po zagęszczeniu 15 cm
[36 - 2x2,5-3,5]x1,0x0,15= 4,13 m3
[2,5x2,5x2 - (3,14x0,60x0,60)x2]x0,15= 1,54m3
(3,5x3,5-3,14x0,75x0,75)x0,15 = 1,57 m3</t>
  </si>
  <si>
    <t>Suma wartości netto</t>
  </si>
  <si>
    <t>Suma wartości brutto</t>
  </si>
  <si>
    <r>
      <t xml:space="preserve">Wykopy z załadunkiem ręcznym i transportem na odległość 1 km wraz z rozplantowaniem na terenie zajezdni, kategoria gruntu IV, j.w. 30% ręcznie. 
</t>
    </r>
    <r>
      <rPr>
        <sz val="10"/>
        <rFont val="Arial CE"/>
        <family val="2"/>
      </rPr>
      <t>49,21</t>
    </r>
    <r>
      <rPr>
        <sz val="10"/>
        <rFont val="Arial CE"/>
        <family val="0"/>
      </rPr>
      <t>x0,30/0,70=21,09 m3</t>
    </r>
  </si>
  <si>
    <r>
      <t xml:space="preserve">Roboty ziemne jamiste wykonywane koparkami podsiębiernymi z transportem urobku samochodami samowyładowczymi na odległość do 1 km wraz z rozplantowaniem na terenie zajezdni, koparka 0,25 m3, kategoria gruntu IV, wykonywane w  drodze, 
wykop pod studnie i osadnik :
</t>
    </r>
    <r>
      <rPr>
        <sz val="10"/>
        <rFont val="Arial CE"/>
        <family val="2"/>
      </rPr>
      <t>2 szt</t>
    </r>
    <r>
      <rPr>
        <sz val="10"/>
        <rFont val="Arial CE"/>
        <family val="0"/>
      </rPr>
      <t xml:space="preserve"> x 2,5x2,5x2,10 +3,5x3,5x 3,5 = 26,25+42,88 = 69,13 m3</t>
    </r>
  </si>
  <si>
    <r>
      <t xml:space="preserve">Dostawa materiału i układanie mieszanki betonowej w konstrukcjach, ręcznie, transport japonkami: łatwy, chudy beton B-10 pod studzienki i osadnik :
1,2x1,2x0,1 x 3 szt= </t>
    </r>
    <r>
      <rPr>
        <sz val="10"/>
        <rFont val="Arial CE"/>
        <family val="2"/>
      </rPr>
      <t>0,43</t>
    </r>
    <r>
      <rPr>
        <sz val="10"/>
        <rFont val="Arial CE"/>
        <family val="0"/>
      </rPr>
      <t xml:space="preserve"> m3</t>
    </r>
  </si>
  <si>
    <t>Dostawa materiałów i wykonanie podłoża pod kanały i obiekty z materiałów sypkich, zasypanie wykopu tłuczniem, warstwa dolna grubości 55 cm
[36 - 2x2,5-3,5]x1,0x0,55= 15,13 m3
[2,5x2,5x2-(3,14x0,60x0,60)x2]x0,55= 5,63 m3
(3,5x3,5-3,14x0,75x0,75)x0,55 = 5,76 m3</t>
  </si>
  <si>
    <t>OGÓŁEM za cały przedmiot zamówienia  (DZIAŁ 1+2+3)</t>
  </si>
  <si>
    <t>Numer CPV</t>
  </si>
  <si>
    <t>Umocnienie ścian wykopów  w gruntach wilgotnych grodzicami wbijanymi pionowo wraz z wyciąganiem grodzic (grunt kategorii I-IV), głębokość do 3 m  (wykop dla studni i osadnika) 
2x2(2,5+2,5)x2,10 = 42,00 m2
2x(3,5+3,5)x3,50 = 49,00 m2</t>
  </si>
  <si>
    <t>Zasypanie wykopów fundamentowych podłużnych, punktowych, wykopów obiektowych, z materiałów sypkich, zasypka zbiorników piaskiem i drobnym żwirem wraz z mechanicznym zagęszczeniem warstwami co 30 cm.
wykop : 49,21+21,09+69,13 = 139,43 m3 
objętość studni : - [3,14x0,60x0,60x2,00 ]x2 = - 4,52 m3
objętość osadnika : - 3,14x0,75x0,75x3,50 = - 6,18 m3
posadowienie:  - [8,06+0,43] = - 8,49 m3
obsypka rur : - 18,00 m3
podbudowa drogowa z tłucznia: - [26,52+7,24] = - 33,76 m3</t>
  </si>
  <si>
    <t>Dostawa materiałów i wykonanie nawierzchni z mieszanek mineralno-bitumicznych (warstwa dolna wiążąca), mieszanka asfaltowa, grubość po zagęszczeniu 5 cm, masa grysowa, samochód do 5 t.
[36,0-6,0- 2x2,5-3,5]x1,2=25,80m2
2,5x2,5x2= 12,50 m2
3,5x3,5 = 12,25 m3</t>
  </si>
  <si>
    <t>1. Sumy wartości netto i brutto należy wpisać do Formularza oferty (Załącznik Nr 2 do SIWZ).</t>
  </si>
  <si>
    <t>2. Rozliczenie nastąpi kosztorysem powykonawczym wg ilości rzeczywiście wykonanych robót i cen jednostkowych podanych w ofercie, jednak w kwocie nie wyższej niż wartość umowy.</t>
  </si>
  <si>
    <t>Wymiana osadnika.
Demontaż starego osadnika oraz dostawa i montaż kompletnego osadnika OZM 1,5 wraz z podłaczeniem przewodów kanalizacyjnych
kpl 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</si>
</sst>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0.000"/>
    <numFmt numFmtId="168" formatCode="#,##0.0"/>
    <numFmt numFmtId="169" formatCode="#,##0.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2" fontId="0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 wrapText="1"/>
    </xf>
    <xf numFmtId="4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0" fillId="0" borderId="7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2" fontId="8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zoomScale="75" zoomScaleNormal="75" zoomScaleSheetLayoutView="75" workbookViewId="0" topLeftCell="A64">
      <selection activeCell="A75" sqref="A75:K75"/>
    </sheetView>
  </sheetViews>
  <sheetFormatPr defaultColWidth="9.00390625" defaultRowHeight="12.75"/>
  <cols>
    <col min="1" max="1" width="11.75390625" style="11" customWidth="1"/>
    <col min="2" max="2" width="12.875" style="11" customWidth="1"/>
    <col min="3" max="3" width="13.75390625" style="11" customWidth="1"/>
    <col min="4" max="4" width="58.125" style="11" customWidth="1"/>
    <col min="5" max="5" width="11.25390625" style="11" customWidth="1"/>
    <col min="6" max="6" width="9.125" style="11" customWidth="1"/>
    <col min="7" max="7" width="14.75390625" style="11" customWidth="1"/>
    <col min="8" max="8" width="16.00390625" style="11" customWidth="1"/>
    <col min="9" max="9" width="8.875" style="11" customWidth="1"/>
    <col min="10" max="10" width="9.125" style="11" customWidth="1"/>
    <col min="11" max="11" width="17.125" style="11" customWidth="1"/>
    <col min="12" max="16384" width="9.125" style="11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" t="s">
        <v>13</v>
      </c>
    </row>
    <row r="2" ht="12.75">
      <c r="J2" s="1" t="s">
        <v>12</v>
      </c>
    </row>
    <row r="3" spans="1:11" ht="18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8">
      <c r="A4" s="74" t="s">
        <v>61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2.75">
      <c r="A5" s="62" t="s">
        <v>14</v>
      </c>
      <c r="B5" s="62" t="s">
        <v>10</v>
      </c>
      <c r="C5" s="62" t="s">
        <v>95</v>
      </c>
      <c r="D5" s="62" t="s">
        <v>0</v>
      </c>
      <c r="E5" s="62" t="s">
        <v>2</v>
      </c>
      <c r="F5" s="62" t="s">
        <v>1</v>
      </c>
      <c r="G5" s="62" t="s">
        <v>3</v>
      </c>
      <c r="H5" s="62" t="s">
        <v>4</v>
      </c>
      <c r="I5" s="62" t="s">
        <v>6</v>
      </c>
      <c r="J5" s="62"/>
      <c r="K5" s="62" t="s">
        <v>84</v>
      </c>
    </row>
    <row r="6" spans="1:11" ht="25.5">
      <c r="A6" s="62"/>
      <c r="B6" s="68"/>
      <c r="C6" s="68"/>
      <c r="D6" s="62"/>
      <c r="E6" s="62"/>
      <c r="F6" s="62"/>
      <c r="G6" s="62"/>
      <c r="H6" s="62"/>
      <c r="I6" s="4" t="s">
        <v>15</v>
      </c>
      <c r="J6" s="4" t="s">
        <v>7</v>
      </c>
      <c r="K6" s="63"/>
    </row>
    <row r="7" spans="1:1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3">
        <v>9</v>
      </c>
      <c r="J7" s="3">
        <v>10</v>
      </c>
      <c r="K7" s="3">
        <v>11</v>
      </c>
    </row>
    <row r="8" spans="1:11" ht="21.75" customHeight="1">
      <c r="A8" s="64" t="s">
        <v>17</v>
      </c>
      <c r="B8" s="65"/>
      <c r="C8" s="65"/>
      <c r="D8" s="65"/>
      <c r="E8" s="65"/>
      <c r="F8" s="65"/>
      <c r="G8" s="65"/>
      <c r="H8" s="65"/>
      <c r="I8" s="65"/>
      <c r="J8" s="65"/>
      <c r="K8" s="67"/>
    </row>
    <row r="9" spans="1:11" ht="60.75" customHeight="1">
      <c r="A9" s="12" t="s">
        <v>18</v>
      </c>
      <c r="B9" s="12" t="s">
        <v>19</v>
      </c>
      <c r="C9" s="12" t="s">
        <v>20</v>
      </c>
      <c r="D9" s="13" t="s">
        <v>82</v>
      </c>
      <c r="E9" s="14" t="s">
        <v>21</v>
      </c>
      <c r="F9" s="14">
        <v>0.036</v>
      </c>
      <c r="G9" s="15"/>
      <c r="H9" s="15">
        <f>F9*G9</f>
        <v>0</v>
      </c>
      <c r="I9" s="15">
        <v>0.23</v>
      </c>
      <c r="J9" s="15">
        <f>H9*I9</f>
        <v>0</v>
      </c>
      <c r="K9" s="15">
        <f>H9+J9</f>
        <v>0</v>
      </c>
    </row>
    <row r="10" spans="1:11" ht="59.25" customHeight="1">
      <c r="A10" s="5" t="s">
        <v>22</v>
      </c>
      <c r="B10" s="5" t="s">
        <v>19</v>
      </c>
      <c r="C10" s="16" t="s">
        <v>23</v>
      </c>
      <c r="D10" s="17" t="s">
        <v>62</v>
      </c>
      <c r="E10" s="16" t="s">
        <v>5</v>
      </c>
      <c r="F10" s="18">
        <v>12</v>
      </c>
      <c r="G10" s="15"/>
      <c r="H10" s="15">
        <f aca="true" t="shared" si="0" ref="H10:H25">F10*G10</f>
        <v>0</v>
      </c>
      <c r="I10" s="15">
        <v>0.23</v>
      </c>
      <c r="J10" s="15">
        <f aca="true" t="shared" si="1" ref="J10:J25">H10*I10</f>
        <v>0</v>
      </c>
      <c r="K10" s="15">
        <f aca="true" t="shared" si="2" ref="K10:K25">H10+J10</f>
        <v>0</v>
      </c>
    </row>
    <row r="11" spans="1:11" ht="84" customHeight="1">
      <c r="A11" s="5" t="s">
        <v>60</v>
      </c>
      <c r="B11" s="5" t="s">
        <v>19</v>
      </c>
      <c r="C11" s="16" t="s">
        <v>23</v>
      </c>
      <c r="D11" s="17" t="s">
        <v>76</v>
      </c>
      <c r="E11" s="16" t="s">
        <v>5</v>
      </c>
      <c r="F11" s="16">
        <v>50.55</v>
      </c>
      <c r="G11" s="15"/>
      <c r="H11" s="15">
        <f t="shared" si="0"/>
        <v>0</v>
      </c>
      <c r="I11" s="15">
        <v>0.23</v>
      </c>
      <c r="J11" s="15">
        <f t="shared" si="1"/>
        <v>0</v>
      </c>
      <c r="K11" s="15">
        <f t="shared" si="2"/>
        <v>0</v>
      </c>
    </row>
    <row r="12" spans="1:11" ht="42" customHeight="1">
      <c r="A12" s="5" t="s">
        <v>26</v>
      </c>
      <c r="B12" s="5" t="s">
        <v>19</v>
      </c>
      <c r="C12" s="16" t="s">
        <v>23</v>
      </c>
      <c r="D12" s="17" t="s">
        <v>63</v>
      </c>
      <c r="E12" s="16" t="s">
        <v>8</v>
      </c>
      <c r="F12" s="18">
        <v>4</v>
      </c>
      <c r="G12" s="15"/>
      <c r="H12" s="15">
        <f t="shared" si="0"/>
        <v>0</v>
      </c>
      <c r="I12" s="15">
        <v>0.23</v>
      </c>
      <c r="J12" s="15">
        <f t="shared" si="1"/>
        <v>0</v>
      </c>
      <c r="K12" s="15">
        <f t="shared" si="2"/>
        <v>0</v>
      </c>
    </row>
    <row r="13" spans="1:11" ht="192.75" customHeight="1">
      <c r="A13" s="12" t="s">
        <v>72</v>
      </c>
      <c r="B13" s="12" t="s">
        <v>24</v>
      </c>
      <c r="C13" s="12" t="s">
        <v>25</v>
      </c>
      <c r="D13" s="19" t="s">
        <v>85</v>
      </c>
      <c r="E13" s="14" t="s">
        <v>9</v>
      </c>
      <c r="F13" s="14">
        <v>49.21</v>
      </c>
      <c r="G13" s="15"/>
      <c r="H13" s="15">
        <f t="shared" si="0"/>
        <v>0</v>
      </c>
      <c r="I13" s="15">
        <v>0.23</v>
      </c>
      <c r="J13" s="15">
        <f t="shared" si="1"/>
        <v>0</v>
      </c>
      <c r="K13" s="15">
        <f t="shared" si="2"/>
        <v>0</v>
      </c>
    </row>
    <row r="14" spans="1:11" ht="73.5" customHeight="1">
      <c r="A14" s="14" t="s">
        <v>28</v>
      </c>
      <c r="B14" s="14" t="s">
        <v>24</v>
      </c>
      <c r="C14" s="14" t="s">
        <v>25</v>
      </c>
      <c r="D14" s="20" t="s">
        <v>90</v>
      </c>
      <c r="E14" s="14" t="s">
        <v>9</v>
      </c>
      <c r="F14" s="14">
        <v>21.09</v>
      </c>
      <c r="G14" s="15"/>
      <c r="H14" s="15">
        <f t="shared" si="0"/>
        <v>0</v>
      </c>
      <c r="I14" s="15">
        <v>0.23</v>
      </c>
      <c r="J14" s="15">
        <f t="shared" si="1"/>
        <v>0</v>
      </c>
      <c r="K14" s="15">
        <f t="shared" si="2"/>
        <v>0</v>
      </c>
    </row>
    <row r="15" spans="1:11" s="53" customFormat="1" ht="25.5" customHeight="1">
      <c r="A15" s="28"/>
      <c r="B15" s="28"/>
      <c r="C15" s="28"/>
      <c r="D15" s="21"/>
      <c r="E15" s="28"/>
      <c r="F15" s="28"/>
      <c r="G15" s="29"/>
      <c r="H15" s="29"/>
      <c r="I15" s="29"/>
      <c r="J15" s="29"/>
      <c r="K15" s="29"/>
    </row>
    <row r="16" spans="1:11" s="53" customFormat="1" ht="25.5" customHeight="1">
      <c r="A16" s="28"/>
      <c r="B16" s="28"/>
      <c r="C16" s="28"/>
      <c r="D16" s="21"/>
      <c r="E16" s="28"/>
      <c r="F16" s="28"/>
      <c r="G16" s="29"/>
      <c r="H16" s="29"/>
      <c r="I16" s="29"/>
      <c r="J16" s="29"/>
      <c r="K16" s="29"/>
    </row>
    <row r="17" spans="1:11" ht="12.75" customHeight="1">
      <c r="A17" s="62" t="s">
        <v>14</v>
      </c>
      <c r="B17" s="62" t="s">
        <v>10</v>
      </c>
      <c r="C17" s="62" t="s">
        <v>95</v>
      </c>
      <c r="D17" s="62" t="s">
        <v>0</v>
      </c>
      <c r="E17" s="62" t="s">
        <v>2</v>
      </c>
      <c r="F17" s="62" t="s">
        <v>1</v>
      </c>
      <c r="G17" s="62" t="s">
        <v>3</v>
      </c>
      <c r="H17" s="62" t="s">
        <v>4</v>
      </c>
      <c r="I17" s="62" t="s">
        <v>6</v>
      </c>
      <c r="J17" s="62"/>
      <c r="K17" s="62" t="s">
        <v>84</v>
      </c>
    </row>
    <row r="18" spans="1:11" ht="25.5">
      <c r="A18" s="62"/>
      <c r="B18" s="68"/>
      <c r="C18" s="68"/>
      <c r="D18" s="62"/>
      <c r="E18" s="62"/>
      <c r="F18" s="62"/>
      <c r="G18" s="62"/>
      <c r="H18" s="62"/>
      <c r="I18" s="4" t="s">
        <v>15</v>
      </c>
      <c r="J18" s="4" t="s">
        <v>7</v>
      </c>
      <c r="K18" s="63"/>
    </row>
    <row r="19" spans="1:11" ht="12.75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3">
        <v>9</v>
      </c>
      <c r="J19" s="3">
        <v>10</v>
      </c>
      <c r="K19" s="3">
        <v>11</v>
      </c>
    </row>
    <row r="20" spans="1:11" ht="21.75" customHeight="1">
      <c r="A20" s="64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7"/>
    </row>
    <row r="21" spans="1:11" ht="101.25" customHeight="1">
      <c r="A21" s="14" t="s">
        <v>30</v>
      </c>
      <c r="B21" s="14" t="s">
        <v>24</v>
      </c>
      <c r="C21" s="14" t="s">
        <v>25</v>
      </c>
      <c r="D21" s="21" t="s">
        <v>91</v>
      </c>
      <c r="E21" s="14" t="s">
        <v>9</v>
      </c>
      <c r="F21" s="22">
        <v>69.13</v>
      </c>
      <c r="G21" s="15"/>
      <c r="H21" s="15">
        <f t="shared" si="0"/>
        <v>0</v>
      </c>
      <c r="I21" s="15">
        <v>0.23</v>
      </c>
      <c r="J21" s="15">
        <f t="shared" si="1"/>
        <v>0</v>
      </c>
      <c r="K21" s="15">
        <f t="shared" si="2"/>
        <v>0</v>
      </c>
    </row>
    <row r="22" spans="1:11" ht="86.25" customHeight="1">
      <c r="A22" s="14" t="s">
        <v>33</v>
      </c>
      <c r="B22" s="14" t="s">
        <v>24</v>
      </c>
      <c r="C22" s="14" t="s">
        <v>27</v>
      </c>
      <c r="D22" s="19" t="s">
        <v>77</v>
      </c>
      <c r="E22" s="14" t="s">
        <v>5</v>
      </c>
      <c r="F22" s="22">
        <v>144</v>
      </c>
      <c r="G22" s="15"/>
      <c r="H22" s="15">
        <f t="shared" si="0"/>
        <v>0</v>
      </c>
      <c r="I22" s="15">
        <v>0.23</v>
      </c>
      <c r="J22" s="15">
        <f t="shared" si="1"/>
        <v>0</v>
      </c>
      <c r="K22" s="15">
        <f t="shared" si="2"/>
        <v>0</v>
      </c>
    </row>
    <row r="23" spans="1:11" ht="85.5" customHeight="1">
      <c r="A23" s="14" t="s">
        <v>34</v>
      </c>
      <c r="B23" s="14" t="s">
        <v>29</v>
      </c>
      <c r="C23" s="14" t="s">
        <v>27</v>
      </c>
      <c r="D23" s="13" t="s">
        <v>96</v>
      </c>
      <c r="E23" s="14" t="s">
        <v>5</v>
      </c>
      <c r="F23" s="22">
        <v>91</v>
      </c>
      <c r="G23" s="15"/>
      <c r="H23" s="15">
        <f t="shared" si="0"/>
        <v>0</v>
      </c>
      <c r="I23" s="15">
        <v>0.23</v>
      </c>
      <c r="J23" s="15">
        <f t="shared" si="1"/>
        <v>0</v>
      </c>
      <c r="K23" s="15">
        <f t="shared" si="2"/>
        <v>0</v>
      </c>
    </row>
    <row r="24" spans="1:11" ht="60.75" customHeight="1">
      <c r="A24" s="14" t="s">
        <v>73</v>
      </c>
      <c r="B24" s="14" t="s">
        <v>31</v>
      </c>
      <c r="C24" s="14" t="s">
        <v>32</v>
      </c>
      <c r="D24" s="20" t="s">
        <v>78</v>
      </c>
      <c r="E24" s="14" t="s">
        <v>8</v>
      </c>
      <c r="F24" s="14">
        <v>10</v>
      </c>
      <c r="G24" s="15"/>
      <c r="H24" s="15">
        <f t="shared" si="0"/>
        <v>0</v>
      </c>
      <c r="I24" s="15">
        <v>0.23</v>
      </c>
      <c r="J24" s="15">
        <f t="shared" si="1"/>
        <v>0</v>
      </c>
      <c r="K24" s="15">
        <f t="shared" si="2"/>
        <v>0</v>
      </c>
    </row>
    <row r="25" spans="1:11" ht="52.5" customHeight="1" thickBot="1">
      <c r="A25" s="12" t="s">
        <v>74</v>
      </c>
      <c r="B25" s="12" t="s">
        <v>31</v>
      </c>
      <c r="C25" s="12" t="s">
        <v>32</v>
      </c>
      <c r="D25" s="13" t="s">
        <v>58</v>
      </c>
      <c r="E25" s="12" t="s">
        <v>16</v>
      </c>
      <c r="F25" s="12">
        <v>1</v>
      </c>
      <c r="G25" s="23"/>
      <c r="H25" s="15">
        <f t="shared" si="0"/>
        <v>0</v>
      </c>
      <c r="I25" s="15">
        <v>0.23</v>
      </c>
      <c r="J25" s="15">
        <f t="shared" si="1"/>
        <v>0</v>
      </c>
      <c r="K25" s="15">
        <f t="shared" si="2"/>
        <v>0</v>
      </c>
    </row>
    <row r="26" spans="1:11" ht="16.5" customHeight="1" thickBot="1">
      <c r="A26" s="49"/>
      <c r="B26" s="50"/>
      <c r="C26" s="50"/>
      <c r="D26" s="51"/>
      <c r="E26" s="50"/>
      <c r="F26" s="50"/>
      <c r="G26" s="52"/>
      <c r="H26" s="6" t="s">
        <v>88</v>
      </c>
      <c r="I26" s="7"/>
      <c r="J26" s="7"/>
      <c r="K26" s="6" t="s">
        <v>89</v>
      </c>
    </row>
    <row r="27" spans="1:11" ht="51.75" customHeight="1" thickBot="1">
      <c r="A27" s="69" t="s">
        <v>35</v>
      </c>
      <c r="B27" s="72"/>
      <c r="C27" s="72"/>
      <c r="D27" s="72"/>
      <c r="E27" s="72"/>
      <c r="F27" s="72"/>
      <c r="G27" s="73"/>
      <c r="H27" s="8">
        <f>H1+H2+H3+H8+H9+H10+H11+H22+H23+H24+H25</f>
        <v>0</v>
      </c>
      <c r="I27" s="9"/>
      <c r="J27" s="9"/>
      <c r="K27" s="8">
        <f>K1+K2+K3+K8+K9+K10+K11+K22+K23+K24+K25</f>
        <v>0</v>
      </c>
    </row>
    <row r="28" spans="1:11" s="37" customFormat="1" ht="22.5" customHeight="1">
      <c r="A28" s="39"/>
      <c r="B28" s="40"/>
      <c r="C28" s="40"/>
      <c r="D28" s="40"/>
      <c r="E28" s="40"/>
      <c r="F28" s="40"/>
      <c r="G28" s="40"/>
      <c r="H28" s="36"/>
      <c r="I28" s="36"/>
      <c r="J28" s="36"/>
      <c r="K28" s="36"/>
    </row>
    <row r="29" spans="1:11" s="37" customFormat="1" ht="22.5" customHeight="1">
      <c r="A29" s="39"/>
      <c r="B29" s="40"/>
      <c r="C29" s="40"/>
      <c r="D29" s="40"/>
      <c r="E29" s="40"/>
      <c r="F29" s="40"/>
      <c r="G29" s="40"/>
      <c r="H29" s="36"/>
      <c r="I29" s="36"/>
      <c r="J29" s="36"/>
      <c r="K29" s="36"/>
    </row>
    <row r="30" spans="1:11" ht="12.75" customHeight="1">
      <c r="A30" s="62" t="s">
        <v>14</v>
      </c>
      <c r="B30" s="62" t="s">
        <v>10</v>
      </c>
      <c r="C30" s="62" t="s">
        <v>95</v>
      </c>
      <c r="D30" s="62" t="s">
        <v>0</v>
      </c>
      <c r="E30" s="62" t="s">
        <v>2</v>
      </c>
      <c r="F30" s="62" t="s">
        <v>1</v>
      </c>
      <c r="G30" s="62" t="s">
        <v>3</v>
      </c>
      <c r="H30" s="62" t="s">
        <v>4</v>
      </c>
      <c r="I30" s="62" t="s">
        <v>6</v>
      </c>
      <c r="J30" s="62"/>
      <c r="K30" s="62" t="s">
        <v>84</v>
      </c>
    </row>
    <row r="31" spans="1:11" ht="25.5">
      <c r="A31" s="62"/>
      <c r="B31" s="68"/>
      <c r="C31" s="68"/>
      <c r="D31" s="62"/>
      <c r="E31" s="62"/>
      <c r="F31" s="62"/>
      <c r="G31" s="62"/>
      <c r="H31" s="62"/>
      <c r="I31" s="4" t="s">
        <v>15</v>
      </c>
      <c r="J31" s="4" t="s">
        <v>7</v>
      </c>
      <c r="K31" s="63"/>
    </row>
    <row r="32" spans="1:11" ht="12.75">
      <c r="A32" s="2">
        <v>1</v>
      </c>
      <c r="B32" s="2">
        <v>2</v>
      </c>
      <c r="C32" s="2">
        <v>3</v>
      </c>
      <c r="D32" s="2">
        <v>4</v>
      </c>
      <c r="E32" s="2">
        <v>5</v>
      </c>
      <c r="F32" s="2">
        <v>6</v>
      </c>
      <c r="G32" s="2">
        <v>7</v>
      </c>
      <c r="H32" s="2">
        <v>8</v>
      </c>
      <c r="I32" s="3">
        <v>9</v>
      </c>
      <c r="J32" s="3">
        <v>10</v>
      </c>
      <c r="K32" s="3">
        <v>11</v>
      </c>
    </row>
    <row r="33" spans="1:11" ht="21.75" customHeight="1">
      <c r="A33" s="64" t="s">
        <v>36</v>
      </c>
      <c r="B33" s="65"/>
      <c r="C33" s="66"/>
      <c r="D33" s="65"/>
      <c r="E33" s="65"/>
      <c r="F33" s="65"/>
      <c r="G33" s="65"/>
      <c r="H33" s="65"/>
      <c r="I33" s="65"/>
      <c r="J33" s="65"/>
      <c r="K33" s="67"/>
    </row>
    <row r="34" spans="1:11" ht="95.25" customHeight="1">
      <c r="A34" s="14" t="s">
        <v>37</v>
      </c>
      <c r="B34" s="14" t="s">
        <v>24</v>
      </c>
      <c r="C34" s="14" t="s">
        <v>38</v>
      </c>
      <c r="D34" s="32" t="s">
        <v>86</v>
      </c>
      <c r="E34" s="14" t="s">
        <v>9</v>
      </c>
      <c r="F34" s="24">
        <v>8.06</v>
      </c>
      <c r="G34" s="15"/>
      <c r="H34" s="15">
        <f>F34*G34</f>
        <v>0</v>
      </c>
      <c r="I34" s="15">
        <v>0.23</v>
      </c>
      <c r="J34" s="15">
        <f>H34*I34</f>
        <v>0</v>
      </c>
      <c r="K34" s="15">
        <f>H34+J34</f>
        <v>0</v>
      </c>
    </row>
    <row r="35" spans="1:11" ht="75" customHeight="1">
      <c r="A35" s="14" t="s">
        <v>39</v>
      </c>
      <c r="B35" s="14" t="s">
        <v>29</v>
      </c>
      <c r="C35" s="14" t="s">
        <v>32</v>
      </c>
      <c r="D35" s="31" t="s">
        <v>92</v>
      </c>
      <c r="E35" s="12" t="s">
        <v>9</v>
      </c>
      <c r="F35" s="25">
        <v>0.43</v>
      </c>
      <c r="G35" s="15"/>
      <c r="H35" s="15">
        <f aca="true" t="shared" si="3" ref="H35:H45">F35*G35</f>
        <v>0</v>
      </c>
      <c r="I35" s="15">
        <v>0.23</v>
      </c>
      <c r="J35" s="15">
        <f aca="true" t="shared" si="4" ref="J35:J45">H35*I35</f>
        <v>0</v>
      </c>
      <c r="K35" s="15">
        <f aca="true" t="shared" si="5" ref="K35:K45">H35+J35</f>
        <v>0</v>
      </c>
    </row>
    <row r="36" spans="1:11" ht="81.75" customHeight="1">
      <c r="A36" s="14" t="s">
        <v>40</v>
      </c>
      <c r="B36" s="14" t="s">
        <v>41</v>
      </c>
      <c r="C36" s="14" t="s">
        <v>38</v>
      </c>
      <c r="D36" s="33" t="s">
        <v>79</v>
      </c>
      <c r="E36" s="14" t="s">
        <v>16</v>
      </c>
      <c r="F36" s="14">
        <v>1</v>
      </c>
      <c r="G36" s="15"/>
      <c r="H36" s="15">
        <f t="shared" si="3"/>
        <v>0</v>
      </c>
      <c r="I36" s="15">
        <v>0.23</v>
      </c>
      <c r="J36" s="15">
        <f t="shared" si="4"/>
        <v>0</v>
      </c>
      <c r="K36" s="15">
        <f t="shared" si="5"/>
        <v>0</v>
      </c>
    </row>
    <row r="37" spans="1:11" ht="77.25" customHeight="1">
      <c r="A37" s="14" t="s">
        <v>42</v>
      </c>
      <c r="B37" s="14" t="s">
        <v>24</v>
      </c>
      <c r="C37" s="14" t="s">
        <v>38</v>
      </c>
      <c r="D37" s="31" t="s">
        <v>80</v>
      </c>
      <c r="E37" s="14" t="s">
        <v>8</v>
      </c>
      <c r="F37" s="22">
        <v>36</v>
      </c>
      <c r="G37" s="15"/>
      <c r="H37" s="15">
        <f t="shared" si="3"/>
        <v>0</v>
      </c>
      <c r="I37" s="15">
        <v>0.23</v>
      </c>
      <c r="J37" s="15">
        <f t="shared" si="4"/>
        <v>0</v>
      </c>
      <c r="K37" s="15">
        <f t="shared" si="5"/>
        <v>0</v>
      </c>
    </row>
    <row r="38" spans="1:11" ht="74.25" customHeight="1">
      <c r="A38" s="14" t="s">
        <v>43</v>
      </c>
      <c r="B38" s="14" t="s">
        <v>24</v>
      </c>
      <c r="C38" s="14" t="s">
        <v>38</v>
      </c>
      <c r="D38" s="34" t="s">
        <v>81</v>
      </c>
      <c r="E38" s="14" t="s">
        <v>9</v>
      </c>
      <c r="F38" s="22">
        <v>18</v>
      </c>
      <c r="G38" s="15"/>
      <c r="H38" s="15">
        <f t="shared" si="3"/>
        <v>0</v>
      </c>
      <c r="I38" s="15">
        <v>0.23</v>
      </c>
      <c r="J38" s="15">
        <f t="shared" si="4"/>
        <v>0</v>
      </c>
      <c r="K38" s="15">
        <f t="shared" si="5"/>
        <v>0</v>
      </c>
    </row>
    <row r="39" spans="1:11" ht="12.75" customHeight="1">
      <c r="A39" s="62" t="s">
        <v>14</v>
      </c>
      <c r="B39" s="62" t="s">
        <v>10</v>
      </c>
      <c r="C39" s="62" t="s">
        <v>95</v>
      </c>
      <c r="D39" s="62" t="s">
        <v>0</v>
      </c>
      <c r="E39" s="62" t="s">
        <v>2</v>
      </c>
      <c r="F39" s="62" t="s">
        <v>1</v>
      </c>
      <c r="G39" s="62" t="s">
        <v>3</v>
      </c>
      <c r="H39" s="62" t="s">
        <v>4</v>
      </c>
      <c r="I39" s="62" t="s">
        <v>6</v>
      </c>
      <c r="J39" s="62"/>
      <c r="K39" s="62" t="s">
        <v>84</v>
      </c>
    </row>
    <row r="40" spans="1:11" ht="25.5">
      <c r="A40" s="62"/>
      <c r="B40" s="68"/>
      <c r="C40" s="68"/>
      <c r="D40" s="62"/>
      <c r="E40" s="62"/>
      <c r="F40" s="62"/>
      <c r="G40" s="62"/>
      <c r="H40" s="62"/>
      <c r="I40" s="4" t="s">
        <v>15</v>
      </c>
      <c r="J40" s="4" t="s">
        <v>7</v>
      </c>
      <c r="K40" s="63"/>
    </row>
    <row r="41" spans="1:11" ht="12.7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  <c r="G41" s="2">
        <v>7</v>
      </c>
      <c r="H41" s="2">
        <v>8</v>
      </c>
      <c r="I41" s="3">
        <v>9</v>
      </c>
      <c r="J41" s="3">
        <v>10</v>
      </c>
      <c r="K41" s="3">
        <v>11</v>
      </c>
    </row>
    <row r="42" spans="1:11" ht="21.75" customHeight="1">
      <c r="A42" s="64" t="s">
        <v>36</v>
      </c>
      <c r="B42" s="65"/>
      <c r="C42" s="66"/>
      <c r="D42" s="65"/>
      <c r="E42" s="65"/>
      <c r="F42" s="65"/>
      <c r="G42" s="65"/>
      <c r="H42" s="65"/>
      <c r="I42" s="65"/>
      <c r="J42" s="65"/>
      <c r="K42" s="67"/>
    </row>
    <row r="43" spans="1:11" ht="102">
      <c r="A43" s="14" t="s">
        <v>45</v>
      </c>
      <c r="B43" s="14" t="s">
        <v>44</v>
      </c>
      <c r="C43" s="14" t="s">
        <v>38</v>
      </c>
      <c r="D43" s="32" t="s">
        <v>83</v>
      </c>
      <c r="E43" s="14" t="s">
        <v>16</v>
      </c>
      <c r="F43" s="14">
        <v>2</v>
      </c>
      <c r="G43" s="15"/>
      <c r="H43" s="15">
        <f t="shared" si="3"/>
        <v>0</v>
      </c>
      <c r="I43" s="15">
        <v>0.23</v>
      </c>
      <c r="J43" s="15">
        <f t="shared" si="4"/>
        <v>0</v>
      </c>
      <c r="K43" s="15">
        <f t="shared" si="5"/>
        <v>0</v>
      </c>
    </row>
    <row r="44" spans="1:11" ht="71.25" customHeight="1">
      <c r="A44" s="12" t="s">
        <v>46</v>
      </c>
      <c r="B44" s="14" t="s">
        <v>44</v>
      </c>
      <c r="C44" s="14" t="s">
        <v>38</v>
      </c>
      <c r="D44" s="34" t="s">
        <v>101</v>
      </c>
      <c r="E44" s="14" t="s">
        <v>47</v>
      </c>
      <c r="F44" s="14">
        <v>1</v>
      </c>
      <c r="G44" s="15"/>
      <c r="H44" s="15">
        <f t="shared" si="3"/>
        <v>0</v>
      </c>
      <c r="I44" s="15">
        <v>0.23</v>
      </c>
      <c r="J44" s="15">
        <f t="shared" si="4"/>
        <v>0</v>
      </c>
      <c r="K44" s="15">
        <f t="shared" si="5"/>
        <v>0</v>
      </c>
    </row>
    <row r="45" spans="1:11" ht="47.25" customHeight="1" thickBot="1">
      <c r="A45" s="12" t="s">
        <v>71</v>
      </c>
      <c r="B45" s="12" t="s">
        <v>44</v>
      </c>
      <c r="C45" s="12" t="s">
        <v>38</v>
      </c>
      <c r="D45" s="31" t="s">
        <v>75</v>
      </c>
      <c r="E45" s="12" t="s">
        <v>47</v>
      </c>
      <c r="F45" s="12">
        <v>1</v>
      </c>
      <c r="G45" s="23"/>
      <c r="H45" s="15">
        <f t="shared" si="3"/>
        <v>0</v>
      </c>
      <c r="I45" s="15">
        <v>0.23</v>
      </c>
      <c r="J45" s="15">
        <f t="shared" si="4"/>
        <v>0</v>
      </c>
      <c r="K45" s="15">
        <f t="shared" si="5"/>
        <v>0</v>
      </c>
    </row>
    <row r="46" spans="1:11" ht="13.5" thickBot="1">
      <c r="A46" s="45"/>
      <c r="B46" s="46"/>
      <c r="C46" s="46"/>
      <c r="D46" s="47"/>
      <c r="E46" s="46"/>
      <c r="F46" s="54"/>
      <c r="G46" s="48"/>
      <c r="H46" s="6" t="s">
        <v>88</v>
      </c>
      <c r="I46" s="7"/>
      <c r="J46" s="7"/>
      <c r="K46" s="6" t="s">
        <v>89</v>
      </c>
    </row>
    <row r="47" spans="1:11" ht="53.25" customHeight="1" thickBot="1">
      <c r="A47" s="69" t="s">
        <v>48</v>
      </c>
      <c r="B47" s="70"/>
      <c r="C47" s="70"/>
      <c r="D47" s="70"/>
      <c r="E47" s="70"/>
      <c r="F47" s="70"/>
      <c r="G47" s="71"/>
      <c r="H47" s="8">
        <f>H45+H44+H43+H38+H37+H36+H35+H34</f>
        <v>0</v>
      </c>
      <c r="I47" s="9"/>
      <c r="J47" s="9"/>
      <c r="K47" s="8">
        <f>K45+K44+K43+K38+K37+K36+K35+K34</f>
        <v>0</v>
      </c>
    </row>
    <row r="48" spans="1:11" s="37" customFormat="1" ht="22.5" customHeight="1">
      <c r="A48" s="41"/>
      <c r="B48" s="41"/>
      <c r="C48" s="41"/>
      <c r="D48" s="41"/>
      <c r="E48" s="41"/>
      <c r="F48" s="41"/>
      <c r="G48" s="41"/>
      <c r="H48" s="36"/>
      <c r="I48" s="36"/>
      <c r="J48" s="36"/>
      <c r="K48" s="36"/>
    </row>
    <row r="49" spans="1:11" s="37" customFormat="1" ht="22.5" customHeight="1">
      <c r="A49" s="41"/>
      <c r="B49" s="41"/>
      <c r="C49" s="41"/>
      <c r="D49" s="41"/>
      <c r="E49" s="41"/>
      <c r="F49" s="41"/>
      <c r="G49" s="41"/>
      <c r="H49" s="36"/>
      <c r="I49" s="36"/>
      <c r="J49" s="36"/>
      <c r="K49" s="36"/>
    </row>
    <row r="50" spans="1:11" s="37" customFormat="1" ht="22.5" customHeight="1">
      <c r="A50" s="41"/>
      <c r="B50" s="41"/>
      <c r="C50" s="41"/>
      <c r="D50" s="41"/>
      <c r="E50" s="41"/>
      <c r="F50" s="41"/>
      <c r="G50" s="41"/>
      <c r="H50" s="36"/>
      <c r="I50" s="36"/>
      <c r="J50" s="36"/>
      <c r="K50" s="36"/>
    </row>
    <row r="51" spans="1:11" s="37" customFormat="1" ht="22.5" customHeight="1">
      <c r="A51" s="41"/>
      <c r="B51" s="41"/>
      <c r="C51" s="41"/>
      <c r="D51" s="41"/>
      <c r="E51" s="41"/>
      <c r="F51" s="41"/>
      <c r="G51" s="41"/>
      <c r="H51" s="36"/>
      <c r="I51" s="36"/>
      <c r="J51" s="36"/>
      <c r="K51" s="36"/>
    </row>
    <row r="52" spans="1:11" ht="12.75" customHeight="1">
      <c r="A52" s="62" t="s">
        <v>14</v>
      </c>
      <c r="B52" s="62" t="s">
        <v>10</v>
      </c>
      <c r="C52" s="62" t="s">
        <v>95</v>
      </c>
      <c r="D52" s="62" t="s">
        <v>0</v>
      </c>
      <c r="E52" s="62" t="s">
        <v>2</v>
      </c>
      <c r="F52" s="62" t="s">
        <v>1</v>
      </c>
      <c r="G52" s="62" t="s">
        <v>3</v>
      </c>
      <c r="H52" s="62" t="s">
        <v>4</v>
      </c>
      <c r="I52" s="62" t="s">
        <v>6</v>
      </c>
      <c r="J52" s="62"/>
      <c r="K52" s="62" t="s">
        <v>84</v>
      </c>
    </row>
    <row r="53" spans="1:11" ht="25.5">
      <c r="A53" s="62"/>
      <c r="B53" s="68"/>
      <c r="C53" s="68"/>
      <c r="D53" s="62"/>
      <c r="E53" s="62"/>
      <c r="F53" s="62"/>
      <c r="G53" s="62"/>
      <c r="H53" s="62"/>
      <c r="I53" s="4" t="s">
        <v>15</v>
      </c>
      <c r="J53" s="4" t="s">
        <v>7</v>
      </c>
      <c r="K53" s="63"/>
    </row>
    <row r="54" spans="1:11" ht="12.7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3">
        <v>9</v>
      </c>
      <c r="J54" s="3">
        <v>10</v>
      </c>
      <c r="K54" s="3">
        <v>11</v>
      </c>
    </row>
    <row r="55" spans="1:11" ht="21.75" customHeight="1">
      <c r="A55" s="64" t="s">
        <v>49</v>
      </c>
      <c r="B55" s="65"/>
      <c r="C55" s="66"/>
      <c r="D55" s="65"/>
      <c r="E55" s="65"/>
      <c r="F55" s="65"/>
      <c r="G55" s="65"/>
      <c r="H55" s="65"/>
      <c r="I55" s="65"/>
      <c r="J55" s="65"/>
      <c r="K55" s="67"/>
    </row>
    <row r="56" spans="1:11" ht="136.5" customHeight="1">
      <c r="A56" s="26" t="s">
        <v>50</v>
      </c>
      <c r="B56" s="14" t="s">
        <v>29</v>
      </c>
      <c r="C56" s="14" t="s">
        <v>25</v>
      </c>
      <c r="D56" s="27" t="s">
        <v>97</v>
      </c>
      <c r="E56" s="14" t="s">
        <v>9</v>
      </c>
      <c r="F56" s="14">
        <v>68.48</v>
      </c>
      <c r="G56" s="23"/>
      <c r="H56" s="23">
        <f>F56*G56</f>
        <v>0</v>
      </c>
      <c r="I56" s="23">
        <v>0.23</v>
      </c>
      <c r="J56" s="23">
        <f>H56*I56</f>
        <v>0</v>
      </c>
      <c r="K56" s="23">
        <f>H56+J56</f>
        <v>0</v>
      </c>
    </row>
    <row r="57" spans="1:11" ht="84.75" customHeight="1">
      <c r="A57" s="14" t="s">
        <v>51</v>
      </c>
      <c r="B57" s="14" t="s">
        <v>24</v>
      </c>
      <c r="C57" s="14" t="s">
        <v>25</v>
      </c>
      <c r="D57" s="20" t="s">
        <v>93</v>
      </c>
      <c r="E57" s="14" t="s">
        <v>9</v>
      </c>
      <c r="F57" s="22">
        <v>26.52</v>
      </c>
      <c r="G57" s="23"/>
      <c r="H57" s="23">
        <f aca="true" t="shared" si="6" ref="H57:H67">F57*G57</f>
        <v>0</v>
      </c>
      <c r="I57" s="23">
        <v>0.23</v>
      </c>
      <c r="J57" s="23">
        <f aca="true" t="shared" si="7" ref="J57:J67">H57*I57</f>
        <v>0</v>
      </c>
      <c r="K57" s="23">
        <f aca="true" t="shared" si="8" ref="K57:K67">H57+J57</f>
        <v>0</v>
      </c>
    </row>
    <row r="58" spans="1:11" ht="72" customHeight="1">
      <c r="A58" s="14" t="s">
        <v>53</v>
      </c>
      <c r="B58" s="14" t="s">
        <v>52</v>
      </c>
      <c r="C58" s="14" t="s">
        <v>25</v>
      </c>
      <c r="D58" s="21" t="s">
        <v>87</v>
      </c>
      <c r="E58" s="14" t="s">
        <v>9</v>
      </c>
      <c r="F58" s="14">
        <v>7.24</v>
      </c>
      <c r="G58" s="23"/>
      <c r="H58" s="23">
        <f t="shared" si="6"/>
        <v>0</v>
      </c>
      <c r="I58" s="23">
        <v>0.23</v>
      </c>
      <c r="J58" s="23">
        <f t="shared" si="7"/>
        <v>0</v>
      </c>
      <c r="K58" s="23">
        <f t="shared" si="8"/>
        <v>0</v>
      </c>
    </row>
    <row r="59" spans="1:11" ht="70.5" customHeight="1">
      <c r="A59" s="14" t="s">
        <v>67</v>
      </c>
      <c r="B59" s="5" t="s">
        <v>19</v>
      </c>
      <c r="C59" s="16" t="s">
        <v>23</v>
      </c>
      <c r="D59" s="17" t="s">
        <v>64</v>
      </c>
      <c r="E59" s="16" t="s">
        <v>5</v>
      </c>
      <c r="F59" s="18">
        <v>12</v>
      </c>
      <c r="G59" s="23"/>
      <c r="H59" s="23">
        <f t="shared" si="6"/>
        <v>0</v>
      </c>
      <c r="I59" s="23">
        <v>0.23</v>
      </c>
      <c r="J59" s="23">
        <f t="shared" si="7"/>
        <v>0</v>
      </c>
      <c r="K59" s="23">
        <f t="shared" si="8"/>
        <v>0</v>
      </c>
    </row>
    <row r="60" spans="1:11" ht="49.5" customHeight="1">
      <c r="A60" s="14" t="s">
        <v>68</v>
      </c>
      <c r="B60" s="5" t="s">
        <v>19</v>
      </c>
      <c r="C60" s="16" t="s">
        <v>23</v>
      </c>
      <c r="D60" s="17" t="s">
        <v>65</v>
      </c>
      <c r="E60" s="16" t="s">
        <v>8</v>
      </c>
      <c r="F60" s="18">
        <v>4</v>
      </c>
      <c r="G60" s="15"/>
      <c r="H60" s="15">
        <f t="shared" si="6"/>
        <v>0</v>
      </c>
      <c r="I60" s="15">
        <v>0.23</v>
      </c>
      <c r="J60" s="15">
        <f t="shared" si="7"/>
        <v>0</v>
      </c>
      <c r="K60" s="15">
        <f t="shared" si="8"/>
        <v>0</v>
      </c>
    </row>
    <row r="61" spans="1:11" s="53" customFormat="1" ht="49.5" customHeight="1">
      <c r="A61" s="28"/>
      <c r="B61" s="57"/>
      <c r="C61" s="58"/>
      <c r="D61" s="59"/>
      <c r="E61" s="58"/>
      <c r="F61" s="60"/>
      <c r="G61" s="29"/>
      <c r="H61" s="29"/>
      <c r="I61" s="29"/>
      <c r="J61" s="29"/>
      <c r="K61" s="29"/>
    </row>
    <row r="62" spans="1:11" ht="12.75" customHeight="1">
      <c r="A62" s="62" t="s">
        <v>14</v>
      </c>
      <c r="B62" s="62" t="s">
        <v>10</v>
      </c>
      <c r="C62" s="62" t="s">
        <v>95</v>
      </c>
      <c r="D62" s="62" t="s">
        <v>0</v>
      </c>
      <c r="E62" s="62" t="s">
        <v>2</v>
      </c>
      <c r="F62" s="62" t="s">
        <v>1</v>
      </c>
      <c r="G62" s="62" t="s">
        <v>3</v>
      </c>
      <c r="H62" s="62" t="s">
        <v>4</v>
      </c>
      <c r="I62" s="62" t="s">
        <v>6</v>
      </c>
      <c r="J62" s="62"/>
      <c r="K62" s="62" t="s">
        <v>84</v>
      </c>
    </row>
    <row r="63" spans="1:11" ht="25.5">
      <c r="A63" s="62"/>
      <c r="B63" s="68"/>
      <c r="C63" s="68"/>
      <c r="D63" s="62"/>
      <c r="E63" s="62"/>
      <c r="F63" s="62"/>
      <c r="G63" s="62"/>
      <c r="H63" s="62"/>
      <c r="I63" s="4" t="s">
        <v>15</v>
      </c>
      <c r="J63" s="4" t="s">
        <v>7</v>
      </c>
      <c r="K63" s="63"/>
    </row>
    <row r="64" spans="1:11" ht="12.75">
      <c r="A64" s="2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  <c r="H64" s="2">
        <v>8</v>
      </c>
      <c r="I64" s="3">
        <v>9</v>
      </c>
      <c r="J64" s="3">
        <v>10</v>
      </c>
      <c r="K64" s="3">
        <v>11</v>
      </c>
    </row>
    <row r="65" spans="1:11" ht="21.75" customHeight="1">
      <c r="A65" s="64" t="s">
        <v>49</v>
      </c>
      <c r="B65" s="65"/>
      <c r="C65" s="66"/>
      <c r="D65" s="65"/>
      <c r="E65" s="65"/>
      <c r="F65" s="65"/>
      <c r="G65" s="65"/>
      <c r="H65" s="65"/>
      <c r="I65" s="65"/>
      <c r="J65" s="65"/>
      <c r="K65" s="67"/>
    </row>
    <row r="66" spans="1:11" ht="56.25" customHeight="1">
      <c r="A66" s="12" t="s">
        <v>69</v>
      </c>
      <c r="B66" s="42" t="s">
        <v>19</v>
      </c>
      <c r="C66" s="26" t="s">
        <v>23</v>
      </c>
      <c r="D66" s="43" t="s">
        <v>66</v>
      </c>
      <c r="E66" s="26" t="s">
        <v>8</v>
      </c>
      <c r="F66" s="44">
        <v>8</v>
      </c>
      <c r="G66" s="23"/>
      <c r="H66" s="23">
        <f t="shared" si="6"/>
        <v>0</v>
      </c>
      <c r="I66" s="23">
        <v>0.23</v>
      </c>
      <c r="J66" s="23">
        <f t="shared" si="7"/>
        <v>0</v>
      </c>
      <c r="K66" s="23">
        <f t="shared" si="8"/>
        <v>0</v>
      </c>
    </row>
    <row r="67" spans="1:11" ht="115.5" customHeight="1" thickBot="1">
      <c r="A67" s="12" t="s">
        <v>70</v>
      </c>
      <c r="B67" s="12" t="s">
        <v>52</v>
      </c>
      <c r="C67" s="12" t="s">
        <v>54</v>
      </c>
      <c r="D67" s="13" t="s">
        <v>98</v>
      </c>
      <c r="E67" s="12" t="s">
        <v>5</v>
      </c>
      <c r="F67" s="55">
        <v>50.55</v>
      </c>
      <c r="G67" s="23"/>
      <c r="H67" s="30">
        <f t="shared" si="6"/>
        <v>0</v>
      </c>
      <c r="I67" s="15">
        <v>0.23</v>
      </c>
      <c r="J67" s="15">
        <f t="shared" si="7"/>
        <v>0</v>
      </c>
      <c r="K67" s="23">
        <f t="shared" si="8"/>
        <v>0</v>
      </c>
    </row>
    <row r="68" spans="1:11" ht="13.5" thickBot="1">
      <c r="A68" s="45"/>
      <c r="B68" s="46"/>
      <c r="C68" s="46"/>
      <c r="D68" s="47"/>
      <c r="E68" s="46"/>
      <c r="F68" s="54"/>
      <c r="G68" s="48"/>
      <c r="H68" s="6" t="s">
        <v>88</v>
      </c>
      <c r="I68" s="7"/>
      <c r="J68" s="7"/>
      <c r="K68" s="6" t="s">
        <v>89</v>
      </c>
    </row>
    <row r="69" spans="1:11" ht="52.5" customHeight="1" thickBot="1">
      <c r="A69" s="69" t="s">
        <v>55</v>
      </c>
      <c r="B69" s="70"/>
      <c r="C69" s="70"/>
      <c r="D69" s="70"/>
      <c r="E69" s="70"/>
      <c r="F69" s="70"/>
      <c r="G69" s="71"/>
      <c r="H69" s="8">
        <f>H67+H66+H60+H59+H58+H57+H56</f>
        <v>0</v>
      </c>
      <c r="I69" s="9"/>
      <c r="J69" s="9"/>
      <c r="K69" s="8">
        <f>K67+K66+K60+K59+K58+K57+K56</f>
        <v>0</v>
      </c>
    </row>
    <row r="70" spans="1:11" s="37" customFormat="1" ht="53.25" customHeight="1" thickBot="1">
      <c r="A70" s="35"/>
      <c r="B70" s="35"/>
      <c r="C70" s="35"/>
      <c r="D70" s="35"/>
      <c r="E70" s="35"/>
      <c r="F70" s="35"/>
      <c r="G70" s="35"/>
      <c r="H70" s="36"/>
      <c r="I70" s="36"/>
      <c r="J70" s="36"/>
      <c r="K70" s="36"/>
    </row>
    <row r="71" spans="1:11" ht="13.5" thickBot="1">
      <c r="A71" s="45"/>
      <c r="B71" s="46"/>
      <c r="C71" s="46"/>
      <c r="D71" s="46"/>
      <c r="E71" s="46"/>
      <c r="F71" s="46"/>
      <c r="G71" s="56"/>
      <c r="H71" s="38" t="s">
        <v>56</v>
      </c>
      <c r="I71" s="28"/>
      <c r="J71" s="28"/>
      <c r="K71" s="38" t="s">
        <v>57</v>
      </c>
    </row>
    <row r="72" spans="1:11" s="61" customFormat="1" ht="55.5" customHeight="1" thickBot="1">
      <c r="A72" s="77" t="s">
        <v>94</v>
      </c>
      <c r="B72" s="78"/>
      <c r="C72" s="78"/>
      <c r="D72" s="78"/>
      <c r="E72" s="78"/>
      <c r="F72" s="78"/>
      <c r="G72" s="79"/>
      <c r="H72" s="80">
        <f>H69+H47+H27</f>
        <v>0</v>
      </c>
      <c r="I72" s="81"/>
      <c r="J72" s="81"/>
      <c r="K72" s="82">
        <f>K69+K47+K27</f>
        <v>0</v>
      </c>
    </row>
    <row r="74" ht="12.75">
      <c r="A74" s="1" t="s">
        <v>59</v>
      </c>
    </row>
    <row r="75" spans="1:11" ht="12.75">
      <c r="A75" s="76" t="s">
        <v>99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1:11" ht="17.25" customHeight="1">
      <c r="A76" s="75" t="s">
        <v>100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</row>
  </sheetData>
  <mergeCells count="74">
    <mergeCell ref="G39:G40"/>
    <mergeCell ref="E30:E31"/>
    <mergeCell ref="F30:F31"/>
    <mergeCell ref="G30:G31"/>
    <mergeCell ref="A76:K76"/>
    <mergeCell ref="A75:K75"/>
    <mergeCell ref="A72:G72"/>
    <mergeCell ref="F52:F53"/>
    <mergeCell ref="G52:G53"/>
    <mergeCell ref="H52:H53"/>
    <mergeCell ref="A55:K55"/>
    <mergeCell ref="A52:A53"/>
    <mergeCell ref="D62:D63"/>
    <mergeCell ref="K52:K53"/>
    <mergeCell ref="I5:J5"/>
    <mergeCell ref="K5:K6"/>
    <mergeCell ref="A8:K8"/>
    <mergeCell ref="I17:J17"/>
    <mergeCell ref="K17:K18"/>
    <mergeCell ref="H17:H18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A27:G27"/>
    <mergeCell ref="A20:K20"/>
    <mergeCell ref="I30:J30"/>
    <mergeCell ref="K30:K31"/>
    <mergeCell ref="H30:H31"/>
    <mergeCell ref="A30:A31"/>
    <mergeCell ref="B30:B31"/>
    <mergeCell ref="C30:C31"/>
    <mergeCell ref="D30:D31"/>
    <mergeCell ref="A47:G47"/>
    <mergeCell ref="A33:K33"/>
    <mergeCell ref="A69:G69"/>
    <mergeCell ref="A17:A18"/>
    <mergeCell ref="B17:B18"/>
    <mergeCell ref="C17:C18"/>
    <mergeCell ref="D17:D18"/>
    <mergeCell ref="E17:E18"/>
    <mergeCell ref="F17:F18"/>
    <mergeCell ref="G17:G18"/>
    <mergeCell ref="H39:H40"/>
    <mergeCell ref="I39:J39"/>
    <mergeCell ref="K39:K40"/>
    <mergeCell ref="A42:K42"/>
    <mergeCell ref="A39:A40"/>
    <mergeCell ref="B39:B40"/>
    <mergeCell ref="C39:C40"/>
    <mergeCell ref="D39:D40"/>
    <mergeCell ref="E39:E40"/>
    <mergeCell ref="F39:F40"/>
    <mergeCell ref="I52:J52"/>
    <mergeCell ref="B52:B53"/>
    <mergeCell ref="C52:C53"/>
    <mergeCell ref="D52:D53"/>
    <mergeCell ref="E52:E53"/>
    <mergeCell ref="I62:J62"/>
    <mergeCell ref="K62:K63"/>
    <mergeCell ref="A65:K65"/>
    <mergeCell ref="E62:E63"/>
    <mergeCell ref="F62:F63"/>
    <mergeCell ref="G62:G63"/>
    <mergeCell ref="H62:H63"/>
    <mergeCell ref="A62:A63"/>
    <mergeCell ref="B62:B63"/>
    <mergeCell ref="C62:C63"/>
  </mergeCells>
  <printOptions/>
  <pageMargins left="0.23" right="0.23" top="0.3" bottom="0.34" header="0.22" footer="0.24"/>
  <pageSetup horizontalDpi="600" verticalDpi="600" orientation="landscape" paperSize="9" scale="80" r:id="rId1"/>
  <rowBreaks count="5" manualBreakCount="5">
    <brk id="14" max="255" man="1"/>
    <brk id="27" max="255" man="1"/>
    <brk id="38" max="255" man="1"/>
    <brk id="49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Fornal</cp:lastModifiedBy>
  <cp:lastPrinted>2011-05-13T12:11:38Z</cp:lastPrinted>
  <dcterms:created xsi:type="dcterms:W3CDTF">2007-05-30T06:18:57Z</dcterms:created>
  <dcterms:modified xsi:type="dcterms:W3CDTF">2011-05-16T11:00:32Z</dcterms:modified>
  <cp:category/>
  <cp:version/>
  <cp:contentType/>
  <cp:contentStatus/>
</cp:coreProperties>
</file>